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54B6E356-1345-40C1-A6DD-EA96C8422435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lass. Km 24" sheetId="1" r:id="rId1"/>
    <sheet name="Class. Km 13" sheetId="4" r:id="rId2"/>
    <sheet name="Società" sheetId="3" r:id="rId3"/>
  </sheets>
  <definedNames>
    <definedName name="_xlnm._FilterDatabase" localSheetId="1" hidden="1">'Class. Km 13'!$A$2:$K$2</definedName>
    <definedName name="_xlnm._FilterDatabase" localSheetId="0" hidden="1">'Class. Km 24'!$A$2:$K$2</definedName>
    <definedName name="_xlnm._FilterDatabase" localSheetId="2" hidden="1">Società!$A$4:$F$4</definedName>
    <definedName name="_xlnm.Print_Titles" localSheetId="1">'Class. Km 13'!$1:$2</definedName>
    <definedName name="_xlnm.Print_Titles" localSheetId="0">'Class. Km 24'!$1:$2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3" l="1"/>
  <c r="C2" i="3" l="1"/>
  <c r="H36" i="1" l="1"/>
  <c r="H35" i="1"/>
  <c r="I38" i="1"/>
  <c r="I37" i="1"/>
  <c r="I36" i="1"/>
  <c r="I35" i="1"/>
  <c r="D1" i="3"/>
  <c r="A2" i="3"/>
  <c r="A1" i="3"/>
</calcChain>
</file>

<file path=xl/sharedStrings.xml><?xml version="1.0" encoding="utf-8"?>
<sst xmlns="http://schemas.openxmlformats.org/spreadsheetml/2006/main" count="304" uniqueCount="142">
  <si>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</si>
  <si>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</si>
  <si>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</si>
  <si>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</si>
  <si>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</si>
  <si>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</si>
  <si>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</si>
  <si>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</si>
  <si>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</si>
  <si>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</si>
  <si>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</si>
  <si>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</si>
  <si>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</si>
  <si>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</si>
  <si>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Totale partecipanti</t>
  </si>
  <si>
    <t>Gara N.C.</t>
  </si>
  <si>
    <t>Classifica per numero di Partecipanti</t>
  </si>
  <si>
    <t>Crossing 43° Parallelo</t>
  </si>
  <si>
    <t>Gallina (SI)</t>
  </si>
  <si>
    <t>Valabrega Flavio</t>
  </si>
  <si>
    <t>M</t>
  </si>
  <si>
    <t>Free Runners San Giustino ASD</t>
  </si>
  <si>
    <t>Malancona Gianluca</t>
  </si>
  <si>
    <t>A.S.D. Filippide Dlf Chiusi</t>
  </si>
  <si>
    <t>Sadotti Gilberto</t>
  </si>
  <si>
    <t>Amatori Podistica Arezzo</t>
  </si>
  <si>
    <t>Casali Alessandro</t>
  </si>
  <si>
    <t>UISP Abbadia S.Salvatore ASD</t>
  </si>
  <si>
    <t>Basile Roberto</t>
  </si>
  <si>
    <t>Atletica Ceglie Messapica</t>
  </si>
  <si>
    <t>Magliozzi Alessandro</t>
  </si>
  <si>
    <t>A.S.D. Pol. Chianciano</t>
  </si>
  <si>
    <t>Pierangioli Raniero</t>
  </si>
  <si>
    <t>Gruppo Pod. I Risorti Buonconvento A.S.D</t>
  </si>
  <si>
    <t>Sadotti Giacomo</t>
  </si>
  <si>
    <t>Martorana Alessandro</t>
  </si>
  <si>
    <t>A.S.D. Sienarunners</t>
  </si>
  <si>
    <t>Gatti Andrea</t>
  </si>
  <si>
    <t>Runcard</t>
  </si>
  <si>
    <t>Moretti Amedeo</t>
  </si>
  <si>
    <t>Ronca Luca</t>
  </si>
  <si>
    <t>Pizzolante Vincenzo</t>
  </si>
  <si>
    <t>Ass. Sport. Dil. Cappuccini 1972</t>
  </si>
  <si>
    <t>Capolsini Daniele</t>
  </si>
  <si>
    <t>Fontano Gianpaolo</t>
  </si>
  <si>
    <t>S.A. Valchiese</t>
  </si>
  <si>
    <t>Biagiotti Danilo</t>
  </si>
  <si>
    <t>A.S.D. Monte Casto</t>
  </si>
  <si>
    <t>Trimarchi Michele</t>
  </si>
  <si>
    <t>Emili Gino</t>
  </si>
  <si>
    <t>Gorelli Gabriele</t>
  </si>
  <si>
    <t>Calabrese Domenico</t>
  </si>
  <si>
    <t>Libero</t>
  </si>
  <si>
    <t>Maccherini Elisa</t>
  </si>
  <si>
    <t>F</t>
  </si>
  <si>
    <t>Trail Running Project Asd</t>
  </si>
  <si>
    <t>Borda Alejandro</t>
  </si>
  <si>
    <t>Igor Ramirez Pieralta</t>
  </si>
  <si>
    <t>Kone Ali</t>
  </si>
  <si>
    <t>Provitina Daniela</t>
  </si>
  <si>
    <t>Monaci Francesca</t>
  </si>
  <si>
    <t>Guerrieri Graziano</t>
  </si>
  <si>
    <t>Callaioli Riccardo</t>
  </si>
  <si>
    <t>S.S.D.S. Mens Sana In Corpore Sano</t>
  </si>
  <si>
    <t>Canestri Giancarlo</t>
  </si>
  <si>
    <t>Burla Catia</t>
  </si>
  <si>
    <t>Conti Gianluca</t>
  </si>
  <si>
    <t>Cencini Domenico</t>
  </si>
  <si>
    <t>1° Ass.M escl. da Cat.</t>
  </si>
  <si>
    <t>-</t>
  </si>
  <si>
    <t>2° Ass.M escl. da Cat.</t>
  </si>
  <si>
    <t>3° Ass.M escl. da Cat.</t>
  </si>
  <si>
    <t>4° Ass.M escl. da Cat.</t>
  </si>
  <si>
    <t>5° Ass.M escl. da Cat.</t>
  </si>
  <si>
    <t>Categoria D masch.</t>
  </si>
  <si>
    <t>Categoria G masch.</t>
  </si>
  <si>
    <t>Categoria I masch.</t>
  </si>
  <si>
    <t>Categoria H masch.</t>
  </si>
  <si>
    <t>Categoria F masch.</t>
  </si>
  <si>
    <t>Categoria L masch.</t>
  </si>
  <si>
    <t>Categoria E masch.</t>
  </si>
  <si>
    <t>1° Ass.F escl. da Cat.</t>
  </si>
  <si>
    <t>Categoria B masch.</t>
  </si>
  <si>
    <t>2° Ass.F escl. da Cat.</t>
  </si>
  <si>
    <t>3° Ass.F escl. da Cat.</t>
  </si>
  <si>
    <t>4° Ass.F escl. da Cat.</t>
  </si>
  <si>
    <t>Fois Cristian</t>
  </si>
  <si>
    <t>ASD Atletica Costa D'Argento</t>
  </si>
  <si>
    <t>Benigni Gioele</t>
  </si>
  <si>
    <t>Severini Giacomo</t>
  </si>
  <si>
    <t>Figara Gabriele</t>
  </si>
  <si>
    <t>Marconi Simone</t>
  </si>
  <si>
    <t>Polisportiva Montalto</t>
  </si>
  <si>
    <t>Nottolini Andrea</t>
  </si>
  <si>
    <t>Severini Nicola</t>
  </si>
  <si>
    <t>Municchi Marcella</t>
  </si>
  <si>
    <t>Nottolini Claudio</t>
  </si>
  <si>
    <t>Valli Andrea</t>
  </si>
  <si>
    <t>A.S.D. G. Pod.  R. Valenti</t>
  </si>
  <si>
    <t>Gattobigio Simona</t>
  </si>
  <si>
    <t>Frontani Massimo</t>
  </si>
  <si>
    <t>Atletica Ponticino</t>
  </si>
  <si>
    <t>Corda Giuseppe Mario</t>
  </si>
  <si>
    <t>The Lab S.S.D. A.R.L.</t>
  </si>
  <si>
    <t>Isaac David Margolis</t>
  </si>
  <si>
    <t>Corsi Ilaria</t>
  </si>
  <si>
    <t>A.S.D. S.P. Torre del Mangia</t>
  </si>
  <si>
    <t>Burroni Elena</t>
  </si>
  <si>
    <t>UISP Siena</t>
  </si>
  <si>
    <t>Cattaneo Isabella</t>
  </si>
  <si>
    <t>Lodovichi Franco</t>
  </si>
  <si>
    <t>Gozzi Alessia</t>
  </si>
  <si>
    <t>Pierli Rachele</t>
  </si>
  <si>
    <t>Paris Giovanni</t>
  </si>
  <si>
    <t>Cappannoli Tatiana</t>
  </si>
  <si>
    <t>C.R. Banca Monte dei Paschi di Siena</t>
  </si>
  <si>
    <t>Senesi Massimiliano</t>
  </si>
  <si>
    <t>Marzotto Ita Emanuela</t>
  </si>
  <si>
    <t>Podistica Il Campino</t>
  </si>
  <si>
    <t>1° Ass.M escl. da Cat. corto</t>
  </si>
  <si>
    <t>2° Ass.M escl. da Cat. corto</t>
  </si>
  <si>
    <t>3° Ass.M escl. da Cat. corto</t>
  </si>
  <si>
    <t>4° Ass.M escl. da Cat. corto</t>
  </si>
  <si>
    <t>5° Ass.M escl. da Cat. corto</t>
  </si>
  <si>
    <t>Categoria F masch. Corto</t>
  </si>
  <si>
    <t>Categoria C masch. Corto</t>
  </si>
  <si>
    <t>1° Ass.F escl. da Cat. corto</t>
  </si>
  <si>
    <t>Categoria I masch. Corto</t>
  </si>
  <si>
    <t>2° Ass.F escl. da Cat. corto</t>
  </si>
  <si>
    <t>Categoria H masch. Corto</t>
  </si>
  <si>
    <t>Categoria G masch. Corto</t>
  </si>
  <si>
    <t>3° Ass.F escl. da Cat. corto</t>
  </si>
  <si>
    <t>4° Ass.F escl. da Cat. corto</t>
  </si>
  <si>
    <t>5° Ass.F escl. da Cat. corto</t>
  </si>
  <si>
    <t>Categoria M masch. Corto</t>
  </si>
  <si>
    <t>Categoria G femm. Corto</t>
  </si>
  <si>
    <t>Categoria B femm. Corto</t>
  </si>
  <si>
    <t>Categoria E masch. Corto</t>
  </si>
  <si>
    <t>Categoria I femm. Corto</t>
  </si>
  <si>
    <t>Categoria H femm. Corto</t>
  </si>
  <si>
    <t>Km 13</t>
  </si>
  <si>
    <t>Km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</si>
</sst>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9" formatCode="h:mm:ss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0" borderId="2" xfId="0" quotePrefix="1" applyFont="1" applyBorder="1" applyAlignment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/>
    </xf>
    <xf numFmtId="1" fontId="10" fillId="0" borderId="4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7" fontId="3" fillId="0" borderId="9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7" fontId="3" fillId="0" borderId="11" xfId="0" quotePrefix="1" applyNumberFormat="1" applyFont="1" applyBorder="1" applyAlignment="1">
      <alignment horizontal="center" vertical="center"/>
    </xf>
    <xf numFmtId="167" fontId="3" fillId="0" borderId="12" xfId="0" quotePrefix="1" applyNumberFormat="1" applyFont="1" applyBorder="1" applyAlignment="1">
      <alignment horizontal="center" vertical="center"/>
    </xf>
    <xf numFmtId="169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0" fontId="9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6" fontId="9" fillId="0" borderId="0" xfId="0" quotePrefix="1" applyNumberFormat="1" applyFont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right"/>
    </xf>
    <xf numFmtId="1" fontId="10" fillId="0" borderId="14" xfId="1" applyNumberFormat="1" applyFont="1" applyBorder="1" applyAlignment="1">
      <alignment horizontal="center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3" fillId="0" borderId="8" xfId="0" quotePrefix="1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/>
    </xf>
    <xf numFmtId="1" fontId="15" fillId="0" borderId="13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15"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8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.5703125" style="15" customWidth="1"/>
    <col min="2" max="2" width="6.7109375" style="15" customWidth="1"/>
    <col min="3" max="3" width="24.42578125" customWidth="1"/>
    <col min="4" max="4" width="5.7109375" style="15" customWidth="1"/>
    <col min="5" max="5" width="28" customWidth="1"/>
    <col min="6" max="6" width="7.5703125" style="15" customWidth="1"/>
    <col min="7" max="7" width="10.140625" style="17" customWidth="1"/>
    <col min="8" max="8" width="9.28515625" style="17" customWidth="1"/>
    <col min="9" max="9" width="9.7109375" style="20" customWidth="1"/>
    <col min="10" max="10" width="25.140625" customWidth="1"/>
    <col min="11" max="11" width="5.140625" style="15" customWidth="1"/>
  </cols>
  <sheetData>
    <row r="1" spans="1:11" ht="18.75" x14ac:dyDescent="0.3">
      <c r="A1" s="25" t="s">
        <v>17</v>
      </c>
      <c r="B1" s="25"/>
      <c r="C1" s="25"/>
      <c r="D1" s="25"/>
      <c r="E1" s="4" t="s">
        <v>18</v>
      </c>
      <c r="F1" s="11" t="s">
        <v>0</v>
      </c>
      <c r="G1" s="13">
        <v>24</v>
      </c>
      <c r="H1" s="21"/>
      <c r="I1" s="22"/>
      <c r="J1" s="5">
        <v>44866</v>
      </c>
      <c r="K1" s="12"/>
    </row>
    <row r="2" spans="1:11" ht="3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8" t="s">
        <v>7</v>
      </c>
      <c r="H2" s="18" t="s">
        <v>8</v>
      </c>
      <c r="I2" s="19" t="s">
        <v>9</v>
      </c>
      <c r="J2" s="6" t="s">
        <v>10</v>
      </c>
      <c r="K2" s="9" t="s">
        <v>11</v>
      </c>
    </row>
    <row r="3" spans="1:11" x14ac:dyDescent="0.25">
      <c r="A3" s="14">
        <v>1</v>
      </c>
      <c r="B3" s="1">
        <v>597</v>
      </c>
      <c r="C3" t="s">
        <v>19</v>
      </c>
      <c r="D3" s="15" t="s">
        <v>20</v>
      </c>
      <c r="E3" s="16" t="s">
        <v>21</v>
      </c>
      <c r="F3" s="15">
        <v>1994</v>
      </c>
      <c r="G3" s="33">
        <v>7.1369212964782491E-2</v>
      </c>
      <c r="H3" s="17">
        <v>14.011643935228138</v>
      </c>
      <c r="I3" s="10">
        <v>2.973717206865937E-3</v>
      </c>
      <c r="J3" s="34" t="s">
        <v>68</v>
      </c>
      <c r="K3" s="15" t="s">
        <v>69</v>
      </c>
    </row>
    <row r="4" spans="1:11" x14ac:dyDescent="0.25">
      <c r="A4" s="14">
        <v>2</v>
      </c>
      <c r="B4" s="1">
        <v>591</v>
      </c>
      <c r="C4" t="s">
        <v>22</v>
      </c>
      <c r="D4" s="15" t="s">
        <v>20</v>
      </c>
      <c r="E4" s="16" t="s">
        <v>23</v>
      </c>
      <c r="F4" s="15">
        <v>1976</v>
      </c>
      <c r="G4" s="33">
        <v>7.2190972226962913E-2</v>
      </c>
      <c r="H4" s="17">
        <v>13.85214756294009</v>
      </c>
      <c r="I4" s="10">
        <v>3.0079571761234547E-3</v>
      </c>
      <c r="J4" s="34" t="s">
        <v>70</v>
      </c>
      <c r="K4" s="15" t="s">
        <v>69</v>
      </c>
    </row>
    <row r="5" spans="1:11" x14ac:dyDescent="0.25">
      <c r="A5" s="14">
        <v>3</v>
      </c>
      <c r="B5" s="1">
        <v>607</v>
      </c>
      <c r="C5" t="s">
        <v>24</v>
      </c>
      <c r="D5" s="15" t="s">
        <v>20</v>
      </c>
      <c r="E5" s="16" t="s">
        <v>25</v>
      </c>
      <c r="F5" s="15">
        <v>1965</v>
      </c>
      <c r="G5" s="33">
        <v>7.3452546297630761E-2</v>
      </c>
      <c r="H5" s="17">
        <v>13.614231914411596</v>
      </c>
      <c r="I5" s="10">
        <v>3.0605227624012818E-3</v>
      </c>
      <c r="J5" s="34" t="s">
        <v>71</v>
      </c>
      <c r="K5" s="15" t="s">
        <v>69</v>
      </c>
    </row>
    <row r="6" spans="1:11" x14ac:dyDescent="0.25">
      <c r="A6" s="14">
        <v>4</v>
      </c>
      <c r="B6" s="1">
        <v>602</v>
      </c>
      <c r="C6" t="s">
        <v>26</v>
      </c>
      <c r="D6" s="15" t="s">
        <v>20</v>
      </c>
      <c r="E6" s="16" t="s">
        <v>27</v>
      </c>
      <c r="F6" s="15">
        <v>1973</v>
      </c>
      <c r="G6" s="33">
        <v>7.4274305559811182E-2</v>
      </c>
      <c r="H6" s="17">
        <v>13.463606188747546</v>
      </c>
      <c r="I6" s="10">
        <v>3.0947627316587991E-3</v>
      </c>
      <c r="J6" s="34" t="s">
        <v>72</v>
      </c>
      <c r="K6" s="15" t="s">
        <v>69</v>
      </c>
    </row>
    <row r="7" spans="1:11" x14ac:dyDescent="0.25">
      <c r="A7" s="14">
        <v>5</v>
      </c>
      <c r="B7" s="1">
        <v>593</v>
      </c>
      <c r="C7" t="s">
        <v>28</v>
      </c>
      <c r="D7" s="15" t="s">
        <v>20</v>
      </c>
      <c r="E7" s="16" t="s">
        <v>29</v>
      </c>
      <c r="F7" s="15">
        <v>1995</v>
      </c>
      <c r="G7" s="33">
        <v>7.8440972225507721E-2</v>
      </c>
      <c r="H7" s="17">
        <v>12.748439643572091</v>
      </c>
      <c r="I7" s="10">
        <v>3.2683738427294884E-3</v>
      </c>
      <c r="J7" s="34" t="s">
        <v>73</v>
      </c>
      <c r="K7" s="15" t="s">
        <v>69</v>
      </c>
    </row>
    <row r="8" spans="1:11" x14ac:dyDescent="0.25">
      <c r="A8" s="14">
        <v>6</v>
      </c>
      <c r="B8" s="1">
        <v>594</v>
      </c>
      <c r="C8" t="s">
        <v>30</v>
      </c>
      <c r="D8" s="15" t="s">
        <v>20</v>
      </c>
      <c r="E8" s="16" t="s">
        <v>31</v>
      </c>
      <c r="F8" s="15">
        <v>1987</v>
      </c>
      <c r="G8" s="33">
        <v>7.8707175925956108E-2</v>
      </c>
      <c r="H8" s="17">
        <v>12.705321824032303</v>
      </c>
      <c r="I8" s="10">
        <v>3.2794656635815045E-3</v>
      </c>
      <c r="J8" s="34" t="s">
        <v>74</v>
      </c>
      <c r="K8" s="15">
        <v>1</v>
      </c>
    </row>
    <row r="9" spans="1:11" x14ac:dyDescent="0.25">
      <c r="A9" s="14">
        <v>7</v>
      </c>
      <c r="B9" s="1">
        <v>604</v>
      </c>
      <c r="C9" t="s">
        <v>32</v>
      </c>
      <c r="D9" s="15" t="s">
        <v>20</v>
      </c>
      <c r="E9" s="16" t="s">
        <v>33</v>
      </c>
      <c r="F9" s="15">
        <v>1971</v>
      </c>
      <c r="G9" s="33">
        <v>7.8741898149019107E-2</v>
      </c>
      <c r="H9" s="17">
        <v>12.699719253751022</v>
      </c>
      <c r="I9" s="10">
        <v>3.280912422875796E-3</v>
      </c>
      <c r="J9" s="34" t="s">
        <v>75</v>
      </c>
      <c r="K9" s="15">
        <v>1</v>
      </c>
    </row>
    <row r="10" spans="1:11" x14ac:dyDescent="0.25">
      <c r="A10" s="14">
        <v>8</v>
      </c>
      <c r="B10" s="1">
        <v>606</v>
      </c>
      <c r="C10" t="s">
        <v>34</v>
      </c>
      <c r="D10" s="15" t="s">
        <v>20</v>
      </c>
      <c r="E10" s="16" t="s">
        <v>25</v>
      </c>
      <c r="F10" s="15">
        <v>1986</v>
      </c>
      <c r="G10" s="33">
        <v>8.1693287036614493E-2</v>
      </c>
      <c r="H10" s="17">
        <v>12.240907867396807</v>
      </c>
      <c r="I10" s="10">
        <v>3.4038869598589372E-3</v>
      </c>
      <c r="J10" s="34" t="s">
        <v>74</v>
      </c>
      <c r="K10" s="15">
        <v>2</v>
      </c>
    </row>
    <row r="11" spans="1:11" x14ac:dyDescent="0.25">
      <c r="A11" s="14">
        <v>9</v>
      </c>
      <c r="B11" s="1">
        <v>601</v>
      </c>
      <c r="C11" t="s">
        <v>35</v>
      </c>
      <c r="D11" s="15" t="s">
        <v>20</v>
      </c>
      <c r="E11" s="16" t="s">
        <v>36</v>
      </c>
      <c r="F11" s="15">
        <v>1960</v>
      </c>
      <c r="G11" s="33">
        <v>8.7711805557773914E-2</v>
      </c>
      <c r="H11" s="17">
        <v>11.400973832893238</v>
      </c>
      <c r="I11" s="10">
        <v>3.6546585649072463E-3</v>
      </c>
      <c r="J11" s="34" t="s">
        <v>76</v>
      </c>
      <c r="K11" s="15">
        <v>1</v>
      </c>
    </row>
    <row r="12" spans="1:11" x14ac:dyDescent="0.25">
      <c r="A12" s="14">
        <v>10</v>
      </c>
      <c r="B12" s="1">
        <v>614</v>
      </c>
      <c r="C12" t="s">
        <v>37</v>
      </c>
      <c r="D12" s="15" t="s">
        <v>20</v>
      </c>
      <c r="E12" s="16" t="s">
        <v>38</v>
      </c>
      <c r="F12" s="15">
        <v>1967</v>
      </c>
      <c r="G12" s="33">
        <v>8.8001157411781605E-2</v>
      </c>
      <c r="H12" s="17">
        <v>11.363486906436073</v>
      </c>
      <c r="I12" s="10">
        <v>3.6667148921575667E-3</v>
      </c>
      <c r="J12" s="34" t="s">
        <v>77</v>
      </c>
      <c r="K12" s="15">
        <v>1</v>
      </c>
    </row>
    <row r="13" spans="1:11" x14ac:dyDescent="0.25">
      <c r="A13" s="14">
        <v>11</v>
      </c>
      <c r="B13" s="1">
        <v>598</v>
      </c>
      <c r="C13" t="s">
        <v>39</v>
      </c>
      <c r="D13" s="15" t="s">
        <v>20</v>
      </c>
      <c r="E13" s="16" t="s">
        <v>21</v>
      </c>
      <c r="F13" s="15">
        <v>1985</v>
      </c>
      <c r="G13" s="33">
        <v>8.8093750004190952E-2</v>
      </c>
      <c r="H13" s="17">
        <v>11.351543099850174</v>
      </c>
      <c r="I13" s="10">
        <v>3.6705729168412895E-3</v>
      </c>
      <c r="J13" s="34" t="s">
        <v>74</v>
      </c>
      <c r="K13" s="15">
        <v>3</v>
      </c>
    </row>
    <row r="14" spans="1:11" x14ac:dyDescent="0.25">
      <c r="A14" s="14">
        <v>12</v>
      </c>
      <c r="B14" s="1">
        <v>590</v>
      </c>
      <c r="C14" t="s">
        <v>40</v>
      </c>
      <c r="D14" s="15" t="s">
        <v>20</v>
      </c>
      <c r="E14" s="16" t="s">
        <v>38</v>
      </c>
      <c r="F14" s="15">
        <v>1971</v>
      </c>
      <c r="G14" s="33">
        <v>8.9309027782292105E-2</v>
      </c>
      <c r="H14" s="17">
        <v>11.197076318395178</v>
      </c>
      <c r="I14" s="10">
        <v>3.7212094909288376E-3</v>
      </c>
      <c r="J14" s="34" t="s">
        <v>75</v>
      </c>
      <c r="K14" s="15">
        <v>2</v>
      </c>
    </row>
    <row r="15" spans="1:11" x14ac:dyDescent="0.25">
      <c r="A15" s="14">
        <v>13</v>
      </c>
      <c r="B15" s="1">
        <v>595</v>
      </c>
      <c r="C15" t="s">
        <v>41</v>
      </c>
      <c r="D15" s="15" t="s">
        <v>20</v>
      </c>
      <c r="E15" s="16" t="s">
        <v>42</v>
      </c>
      <c r="F15" s="15">
        <v>1971</v>
      </c>
      <c r="G15" s="33">
        <v>9.0848379630187992E-2</v>
      </c>
      <c r="H15" s="17">
        <v>11.007350973904549</v>
      </c>
      <c r="I15" s="10">
        <v>3.785349151257833E-3</v>
      </c>
      <c r="J15" s="34" t="s">
        <v>75</v>
      </c>
      <c r="K15" s="15">
        <v>3</v>
      </c>
    </row>
    <row r="16" spans="1:11" x14ac:dyDescent="0.25">
      <c r="A16" s="14">
        <v>14</v>
      </c>
      <c r="B16" s="1">
        <v>605</v>
      </c>
      <c r="C16" t="s">
        <v>43</v>
      </c>
      <c r="D16" s="15" t="s">
        <v>20</v>
      </c>
      <c r="E16" s="16" t="s">
        <v>31</v>
      </c>
      <c r="F16" s="15">
        <v>1975</v>
      </c>
      <c r="G16" s="33">
        <v>9.1045138891786337E-2</v>
      </c>
      <c r="H16" s="17">
        <v>10.983562792831494</v>
      </c>
      <c r="I16" s="10">
        <v>3.7935474538244307E-3</v>
      </c>
      <c r="J16" s="34" t="s">
        <v>78</v>
      </c>
      <c r="K16" s="15">
        <v>1</v>
      </c>
    </row>
    <row r="17" spans="1:11" x14ac:dyDescent="0.25">
      <c r="A17" s="14">
        <v>15</v>
      </c>
      <c r="B17" s="1">
        <v>609</v>
      </c>
      <c r="C17" t="s">
        <v>44</v>
      </c>
      <c r="D17" s="15" t="s">
        <v>20</v>
      </c>
      <c r="E17" s="16" t="s">
        <v>45</v>
      </c>
      <c r="F17" s="15">
        <v>1969</v>
      </c>
      <c r="G17" s="33">
        <v>9.1693287038651761E-2</v>
      </c>
      <c r="H17" s="17">
        <v>10.905923784567422</v>
      </c>
      <c r="I17" s="10">
        <v>3.82055362661049E-3</v>
      </c>
      <c r="J17" s="34" t="s">
        <v>75</v>
      </c>
      <c r="K17" s="15">
        <v>4</v>
      </c>
    </row>
    <row r="18" spans="1:11" x14ac:dyDescent="0.25">
      <c r="A18" s="14">
        <v>16</v>
      </c>
      <c r="B18" s="1">
        <v>599</v>
      </c>
      <c r="C18" t="s">
        <v>46</v>
      </c>
      <c r="D18" s="15" t="s">
        <v>20</v>
      </c>
      <c r="E18" s="16" t="s">
        <v>47</v>
      </c>
      <c r="F18" s="15">
        <v>1957</v>
      </c>
      <c r="G18" s="33">
        <v>9.3545138894114643E-2</v>
      </c>
      <c r="H18" s="17">
        <v>10.690026353287232</v>
      </c>
      <c r="I18" s="10">
        <v>3.8977141205881103E-3</v>
      </c>
      <c r="J18" s="34" t="s">
        <v>79</v>
      </c>
      <c r="K18" s="15">
        <v>1</v>
      </c>
    </row>
    <row r="19" spans="1:11" x14ac:dyDescent="0.25">
      <c r="A19" s="14">
        <v>17</v>
      </c>
      <c r="B19" s="1">
        <v>612</v>
      </c>
      <c r="C19" t="s">
        <v>48</v>
      </c>
      <c r="D19" s="15" t="s">
        <v>20</v>
      </c>
      <c r="E19" s="16" t="s">
        <v>23</v>
      </c>
      <c r="F19" s="15">
        <v>1978</v>
      </c>
      <c r="G19" s="33">
        <v>9.4274305556609761E-2</v>
      </c>
      <c r="H19" s="17">
        <v>10.607344112437092</v>
      </c>
      <c r="I19" s="10">
        <v>3.9280960648587398E-3</v>
      </c>
      <c r="J19" s="34" t="s">
        <v>80</v>
      </c>
      <c r="K19" s="15">
        <v>1</v>
      </c>
    </row>
    <row r="20" spans="1:11" x14ac:dyDescent="0.25">
      <c r="A20" s="14">
        <v>18</v>
      </c>
      <c r="B20" s="1">
        <v>616</v>
      </c>
      <c r="C20" t="s">
        <v>49</v>
      </c>
      <c r="D20" s="15" t="s">
        <v>20</v>
      </c>
      <c r="E20" s="16" t="s">
        <v>36</v>
      </c>
      <c r="F20" s="15">
        <v>1966</v>
      </c>
      <c r="G20" s="33">
        <v>9.8637731483904645E-2</v>
      </c>
      <c r="H20" s="17">
        <v>10.13810825691157</v>
      </c>
      <c r="I20" s="10">
        <v>4.1099054784960272E-3</v>
      </c>
      <c r="J20" s="34" t="s">
        <v>77</v>
      </c>
      <c r="K20" s="15">
        <v>2</v>
      </c>
    </row>
    <row r="21" spans="1:11" x14ac:dyDescent="0.25">
      <c r="A21" s="14">
        <v>19</v>
      </c>
      <c r="B21" s="1">
        <v>587</v>
      </c>
      <c r="C21" t="s">
        <v>50</v>
      </c>
      <c r="D21" s="15" t="s">
        <v>20</v>
      </c>
      <c r="E21" s="16" t="s">
        <v>33</v>
      </c>
      <c r="F21" s="15">
        <v>1984</v>
      </c>
      <c r="G21" s="33">
        <v>0.10029282407776918</v>
      </c>
      <c r="H21" s="17">
        <v>9.9708030878119338</v>
      </c>
      <c r="I21" s="10">
        <v>4.1788676699070493E-3</v>
      </c>
      <c r="J21" s="34" t="s">
        <v>74</v>
      </c>
      <c r="K21" s="15">
        <v>4</v>
      </c>
    </row>
    <row r="22" spans="1:11" x14ac:dyDescent="0.25">
      <c r="A22" s="14">
        <v>20</v>
      </c>
      <c r="B22" s="1">
        <v>611</v>
      </c>
      <c r="C22" t="s">
        <v>51</v>
      </c>
      <c r="D22" s="15" t="s">
        <v>20</v>
      </c>
      <c r="E22" s="16" t="s">
        <v>52</v>
      </c>
      <c r="F22" s="15">
        <v>1967</v>
      </c>
      <c r="G22" s="33">
        <v>0.1011956018555793</v>
      </c>
      <c r="H22" s="17">
        <v>9.8818523894659389</v>
      </c>
      <c r="I22" s="10">
        <v>4.2164834106491371E-3</v>
      </c>
      <c r="J22" s="34" t="s">
        <v>77</v>
      </c>
      <c r="K22" s="15">
        <v>3</v>
      </c>
    </row>
    <row r="23" spans="1:11" x14ac:dyDescent="0.25">
      <c r="A23" s="14">
        <v>21</v>
      </c>
      <c r="B23" s="1">
        <v>603</v>
      </c>
      <c r="C23" t="s">
        <v>53</v>
      </c>
      <c r="D23" s="15" t="s">
        <v>54</v>
      </c>
      <c r="E23" s="16" t="s">
        <v>55</v>
      </c>
      <c r="F23" s="15">
        <v>1985</v>
      </c>
      <c r="G23" s="33">
        <v>0.10476041666697711</v>
      </c>
      <c r="H23" s="17">
        <v>9.5455901361952389</v>
      </c>
      <c r="I23" s="10">
        <v>4.3650173611240461E-3</v>
      </c>
      <c r="J23" s="34" t="s">
        <v>81</v>
      </c>
      <c r="K23" s="15" t="s">
        <v>69</v>
      </c>
    </row>
    <row r="24" spans="1:11" x14ac:dyDescent="0.25">
      <c r="A24" s="14">
        <v>22</v>
      </c>
      <c r="B24" s="1">
        <v>615</v>
      </c>
      <c r="C24" t="s">
        <v>56</v>
      </c>
      <c r="D24" s="15" t="s">
        <v>20</v>
      </c>
      <c r="E24" s="16" t="s">
        <v>52</v>
      </c>
      <c r="F24" s="15">
        <v>1970</v>
      </c>
      <c r="G24" s="33">
        <v>0.10480671296681976</v>
      </c>
      <c r="H24" s="17">
        <v>9.5413735598843274</v>
      </c>
      <c r="I24" s="10">
        <v>4.3669463736174903E-3</v>
      </c>
      <c r="J24" s="34" t="s">
        <v>75</v>
      </c>
      <c r="K24" s="15">
        <v>5</v>
      </c>
    </row>
    <row r="25" spans="1:11" x14ac:dyDescent="0.25">
      <c r="A25" s="14">
        <v>23</v>
      </c>
      <c r="B25" s="1">
        <v>600</v>
      </c>
      <c r="C25" t="s">
        <v>57</v>
      </c>
      <c r="D25" s="15" t="s">
        <v>20</v>
      </c>
      <c r="E25" s="16" t="s">
        <v>21</v>
      </c>
      <c r="F25" s="15">
        <v>1983</v>
      </c>
      <c r="G25" s="33">
        <v>0.10510763889033115</v>
      </c>
      <c r="H25" s="17">
        <v>9.5140563574394026</v>
      </c>
      <c r="I25" s="10">
        <v>4.3794849537637974E-3</v>
      </c>
      <c r="J25" s="34" t="s">
        <v>74</v>
      </c>
      <c r="K25" s="15">
        <v>5</v>
      </c>
    </row>
    <row r="26" spans="1:11" x14ac:dyDescent="0.25">
      <c r="A26" s="14">
        <v>24</v>
      </c>
      <c r="B26" s="1">
        <v>592</v>
      </c>
      <c r="C26" t="s">
        <v>58</v>
      </c>
      <c r="D26" s="15" t="s">
        <v>20</v>
      </c>
      <c r="E26" s="16" t="s">
        <v>33</v>
      </c>
      <c r="F26" s="15">
        <v>1997</v>
      </c>
      <c r="G26" s="33">
        <v>0.10978356481791707</v>
      </c>
      <c r="H26" s="17">
        <v>9.1088315601571406</v>
      </c>
      <c r="I26" s="10">
        <v>4.5743152007465442E-3</v>
      </c>
      <c r="J26" s="34" t="s">
        <v>82</v>
      </c>
      <c r="K26" s="15">
        <v>1</v>
      </c>
    </row>
    <row r="27" spans="1:11" x14ac:dyDescent="0.25">
      <c r="A27" s="14">
        <v>25</v>
      </c>
      <c r="B27" s="1">
        <v>613</v>
      </c>
      <c r="C27" t="s">
        <v>59</v>
      </c>
      <c r="D27" s="15" t="s">
        <v>54</v>
      </c>
      <c r="E27" s="16" t="s">
        <v>38</v>
      </c>
      <c r="F27" s="15">
        <v>1966</v>
      </c>
      <c r="G27" s="33">
        <v>0.11517708333849441</v>
      </c>
      <c r="H27" s="17">
        <v>8.6822827164419145</v>
      </c>
      <c r="I27" s="10">
        <v>4.7990451391039341E-3</v>
      </c>
      <c r="J27" s="34" t="s">
        <v>83</v>
      </c>
      <c r="K27" s="15" t="s">
        <v>69</v>
      </c>
    </row>
    <row r="28" spans="1:11" x14ac:dyDescent="0.25">
      <c r="A28" s="14">
        <v>26</v>
      </c>
      <c r="B28" s="1">
        <v>617</v>
      </c>
      <c r="C28" t="s">
        <v>60</v>
      </c>
      <c r="D28" s="15" t="s">
        <v>54</v>
      </c>
      <c r="E28" s="16" t="s">
        <v>36</v>
      </c>
      <c r="F28" s="15">
        <v>1966</v>
      </c>
      <c r="G28" s="33">
        <v>0.11885763888858492</v>
      </c>
      <c r="H28" s="17">
        <v>8.4134264263602159</v>
      </c>
      <c r="I28" s="10">
        <v>4.9524016203577048E-3</v>
      </c>
      <c r="J28" s="34" t="s">
        <v>84</v>
      </c>
      <c r="K28" s="15" t="s">
        <v>69</v>
      </c>
    </row>
    <row r="29" spans="1:11" x14ac:dyDescent="0.25">
      <c r="A29" s="14">
        <v>27</v>
      </c>
      <c r="B29" s="1">
        <v>608</v>
      </c>
      <c r="C29" t="s">
        <v>61</v>
      </c>
      <c r="D29" s="15" t="s">
        <v>20</v>
      </c>
      <c r="E29" s="16" t="s">
        <v>52</v>
      </c>
      <c r="F29" s="15">
        <v>1953</v>
      </c>
      <c r="G29" s="33">
        <v>0.12097569444449618</v>
      </c>
      <c r="H29" s="17">
        <v>8.2661232455979121</v>
      </c>
      <c r="I29" s="10">
        <v>5.0406539351873407E-3</v>
      </c>
      <c r="J29" s="34" t="s">
        <v>79</v>
      </c>
      <c r="K29" s="15">
        <v>2</v>
      </c>
    </row>
    <row r="30" spans="1:11" x14ac:dyDescent="0.25">
      <c r="A30" s="14">
        <v>28</v>
      </c>
      <c r="B30" s="1">
        <v>588</v>
      </c>
      <c r="C30" t="s">
        <v>62</v>
      </c>
      <c r="D30" s="15" t="s">
        <v>20</v>
      </c>
      <c r="E30" s="16" t="s">
        <v>63</v>
      </c>
      <c r="F30" s="15">
        <v>1971</v>
      </c>
      <c r="G30" s="33">
        <v>0.12528125000244472</v>
      </c>
      <c r="H30" s="17">
        <v>7.9820404089238108</v>
      </c>
      <c r="I30" s="10">
        <v>5.2200520834351965E-3</v>
      </c>
      <c r="J30" s="34" t="s">
        <v>75</v>
      </c>
      <c r="K30" s="15">
        <v>6</v>
      </c>
    </row>
    <row r="31" spans="1:11" x14ac:dyDescent="0.25">
      <c r="A31" s="14">
        <v>29</v>
      </c>
      <c r="B31" s="1">
        <v>596</v>
      </c>
      <c r="C31" t="s">
        <v>64</v>
      </c>
      <c r="D31" s="15" t="s">
        <v>20</v>
      </c>
      <c r="E31" s="16" t="s">
        <v>52</v>
      </c>
      <c r="F31" s="15">
        <v>1964</v>
      </c>
      <c r="G31" s="33">
        <v>0.12873032407514984</v>
      </c>
      <c r="H31" s="17">
        <v>7.7681774452476544</v>
      </c>
      <c r="I31" s="10">
        <v>5.363763503131243E-3</v>
      </c>
      <c r="J31" s="34" t="s">
        <v>77</v>
      </c>
      <c r="K31" s="15">
        <v>4</v>
      </c>
    </row>
    <row r="32" spans="1:11" x14ac:dyDescent="0.25">
      <c r="A32" s="14">
        <v>30</v>
      </c>
      <c r="B32" s="1">
        <v>610</v>
      </c>
      <c r="C32" t="s">
        <v>65</v>
      </c>
      <c r="D32" s="15" t="s">
        <v>54</v>
      </c>
      <c r="E32" s="16" t="s">
        <v>52</v>
      </c>
      <c r="F32" s="15">
        <v>1966</v>
      </c>
      <c r="G32" s="33">
        <v>0.12970254629908595</v>
      </c>
      <c r="H32" s="17">
        <v>7.7099488678816108</v>
      </c>
      <c r="I32" s="10">
        <v>5.4042727624619147E-3</v>
      </c>
      <c r="J32" s="34" t="s">
        <v>85</v>
      </c>
      <c r="K32" s="15" t="s">
        <v>69</v>
      </c>
    </row>
    <row r="33" spans="1:11" x14ac:dyDescent="0.25">
      <c r="A33" s="14">
        <v>31</v>
      </c>
      <c r="B33" s="1">
        <v>618</v>
      </c>
      <c r="C33" t="s">
        <v>66</v>
      </c>
      <c r="D33" s="15" t="s">
        <v>20</v>
      </c>
      <c r="E33" s="16" t="s">
        <v>27</v>
      </c>
      <c r="F33" s="15">
        <v>1972</v>
      </c>
      <c r="G33" s="33">
        <v>0.12984143519133795</v>
      </c>
      <c r="H33" s="17">
        <v>7.7017016834908842</v>
      </c>
      <c r="I33" s="10">
        <v>5.4100597996390816E-3</v>
      </c>
      <c r="J33" s="34" t="s">
        <v>75</v>
      </c>
      <c r="K33" s="15">
        <v>7</v>
      </c>
    </row>
    <row r="34" spans="1:11" x14ac:dyDescent="0.25">
      <c r="A34" s="14">
        <v>32</v>
      </c>
      <c r="B34" s="1">
        <v>589</v>
      </c>
      <c r="C34" t="s">
        <v>67</v>
      </c>
      <c r="D34" s="15" t="s">
        <v>20</v>
      </c>
      <c r="E34" s="16" t="s">
        <v>27</v>
      </c>
      <c r="F34" s="15">
        <v>1959</v>
      </c>
      <c r="G34" s="33">
        <v>0.14884259259259261</v>
      </c>
      <c r="H34" s="17">
        <v>6.7185069984447887</v>
      </c>
      <c r="I34" s="10">
        <v>6.2017746913580257E-3</v>
      </c>
      <c r="J34" s="34" t="s">
        <v>76</v>
      </c>
      <c r="K34" s="15">
        <v>2</v>
      </c>
    </row>
    <row r="35" spans="1:11" x14ac:dyDescent="0.25">
      <c r="H35" s="3" t="str">
        <f t="shared" ref="H35:H36" si="0">IF(B35&gt;0,IF(G35&lt;&gt;"",$G$1/G35/24,""),"")</f>
        <v/>
      </c>
      <c r="I35" s="10" t="str">
        <f t="shared" ref="I35:I38" si="1">IF(G35="","",G35/$G$1)</f>
        <v/>
      </c>
    </row>
    <row r="36" spans="1:11" x14ac:dyDescent="0.25">
      <c r="H36" s="3" t="str">
        <f t="shared" si="0"/>
        <v/>
      </c>
      <c r="I36" s="10" t="str">
        <f t="shared" si="1"/>
        <v/>
      </c>
    </row>
    <row r="37" spans="1:11" x14ac:dyDescent="0.25">
      <c r="I37" s="10" t="str">
        <f t="shared" si="1"/>
        <v/>
      </c>
    </row>
    <row r="38" spans="1:11" x14ac:dyDescent="0.25">
      <c r="I38" s="10" t="str">
        <f t="shared" si="1"/>
        <v/>
      </c>
    </row>
  </sheetData>
  <autoFilter ref="A2:K2" xr:uid="{00000000-0009-0000-0000-000000000000}"/>
  <mergeCells count="1">
    <mergeCell ref="A1:D1"/>
  </mergeCells>
  <conditionalFormatting sqref="H35:H36">
    <cfRule type="cellIs" dxfId="14" priority="5" stopIfTrue="1" operator="equal">
      <formula>2</formula>
    </cfRule>
    <cfRule type="cellIs" dxfId="13" priority="6" stopIfTrue="1" operator="equal">
      <formula>3</formula>
    </cfRule>
    <cfRule type="cellIs" dxfId="12" priority="7" stopIfTrue="1" operator="equal">
      <formula>1</formula>
    </cfRule>
  </conditionalFormatting>
  <conditionalFormatting sqref="K3:K34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conditionalFormatting sqref="J3:J34">
    <cfRule type="expression" dxfId="8" priority="107" stopIfTrue="1">
      <formula>K3=V3</formula>
    </cfRule>
  </conditionalFormatting>
  <pageMargins left="0.51181102362204722" right="0.11811023622047245" top="0.55118110236220474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F0E2-4C92-4C8B-AB62-9647EBDBDAEC}">
  <sheetPr>
    <tabColor rgb="FF0070C0"/>
  </sheetPr>
  <dimension ref="A1:K26"/>
  <sheetViews>
    <sheetView workbookViewId="0">
      <pane ySplit="2" topLeftCell="A3" activePane="bottomLeft" state="frozen"/>
      <selection pane="bottomLeft" activeCell="C2" sqref="C2"/>
    </sheetView>
  </sheetViews>
  <sheetFormatPr defaultRowHeight="15" x14ac:dyDescent="0.25"/>
  <cols>
    <col min="1" max="1" width="4.5703125" style="15" customWidth="1"/>
    <col min="2" max="2" width="6.7109375" style="15" customWidth="1"/>
    <col min="3" max="3" width="24.42578125" customWidth="1"/>
    <col min="4" max="4" width="5.7109375" style="15" customWidth="1"/>
    <col min="5" max="5" width="28" customWidth="1"/>
    <col min="6" max="6" width="7.5703125" style="15" customWidth="1"/>
    <col min="7" max="7" width="10.140625" style="17" customWidth="1"/>
    <col min="8" max="8" width="9.28515625" style="17" customWidth="1"/>
    <col min="9" max="9" width="9.7109375" style="20" customWidth="1"/>
    <col min="10" max="10" width="25.140625" customWidth="1"/>
    <col min="11" max="11" width="5.140625" style="15" customWidth="1"/>
  </cols>
  <sheetData>
    <row r="1" spans="1:11" ht="18.75" x14ac:dyDescent="0.3">
      <c r="A1" s="25" t="s">
        <v>17</v>
      </c>
      <c r="B1" s="25"/>
      <c r="C1" s="25"/>
      <c r="D1" s="25"/>
      <c r="E1" s="24" t="s">
        <v>18</v>
      </c>
      <c r="F1" s="24" t="s">
        <v>0</v>
      </c>
      <c r="G1" s="13">
        <v>13</v>
      </c>
      <c r="H1" s="21"/>
      <c r="I1" s="22"/>
      <c r="J1" s="5">
        <v>44866</v>
      </c>
      <c r="K1" s="12"/>
    </row>
    <row r="2" spans="1:11" ht="3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8" t="s">
        <v>7</v>
      </c>
      <c r="H2" s="18" t="s">
        <v>8</v>
      </c>
      <c r="I2" s="19" t="s">
        <v>9</v>
      </c>
      <c r="J2" s="6" t="s">
        <v>10</v>
      </c>
      <c r="K2" s="9" t="s">
        <v>11</v>
      </c>
    </row>
    <row r="3" spans="1:11" x14ac:dyDescent="0.25">
      <c r="A3" s="35">
        <v>1</v>
      </c>
      <c r="B3" s="1">
        <v>76</v>
      </c>
      <c r="C3" t="s">
        <v>86</v>
      </c>
      <c r="D3" s="15" t="s">
        <v>20</v>
      </c>
      <c r="E3" s="16" t="s">
        <v>87</v>
      </c>
      <c r="F3" s="36">
        <v>1969</v>
      </c>
      <c r="G3" s="37">
        <v>3.391898148402106E-2</v>
      </c>
      <c r="H3" s="17">
        <v>15.969426054902065</v>
      </c>
      <c r="I3" s="10">
        <v>2.6091524218477737E-3</v>
      </c>
      <c r="J3" s="34" t="s">
        <v>119</v>
      </c>
      <c r="K3" s="15" t="s">
        <v>69</v>
      </c>
    </row>
    <row r="4" spans="1:11" x14ac:dyDescent="0.25">
      <c r="A4" s="35">
        <v>2</v>
      </c>
      <c r="B4" s="1">
        <v>98</v>
      </c>
      <c r="C4" t="s">
        <v>88</v>
      </c>
      <c r="D4" s="15" t="s">
        <v>20</v>
      </c>
      <c r="E4" s="16" t="s">
        <v>31</v>
      </c>
      <c r="F4" s="36">
        <v>1997</v>
      </c>
      <c r="G4" s="37">
        <v>3.6060185186215676E-2</v>
      </c>
      <c r="H4" s="17">
        <v>15.0211837202024</v>
      </c>
      <c r="I4" s="10">
        <v>2.7738603989396673E-3</v>
      </c>
      <c r="J4" s="34" t="s">
        <v>120</v>
      </c>
      <c r="K4" s="15" t="s">
        <v>69</v>
      </c>
    </row>
    <row r="5" spans="1:11" x14ac:dyDescent="0.25">
      <c r="A5" s="35">
        <v>3</v>
      </c>
      <c r="B5" s="1">
        <v>97</v>
      </c>
      <c r="C5" t="s">
        <v>89</v>
      </c>
      <c r="D5" s="15" t="s">
        <v>20</v>
      </c>
      <c r="E5" s="16" t="s">
        <v>31</v>
      </c>
      <c r="F5" s="36">
        <v>1997</v>
      </c>
      <c r="G5" s="37">
        <v>3.6303240740380716E-2</v>
      </c>
      <c r="H5" s="17">
        <v>14.920614678462067</v>
      </c>
      <c r="I5" s="10">
        <v>2.7925569800292859E-3</v>
      </c>
      <c r="J5" s="34" t="s">
        <v>121</v>
      </c>
      <c r="K5" s="15" t="s">
        <v>69</v>
      </c>
    </row>
    <row r="6" spans="1:11" x14ac:dyDescent="0.25">
      <c r="A6" s="35">
        <v>4</v>
      </c>
      <c r="B6" s="1">
        <v>77</v>
      </c>
      <c r="C6" t="s">
        <v>90</v>
      </c>
      <c r="D6" s="15" t="s">
        <v>20</v>
      </c>
      <c r="E6" s="16" t="s">
        <v>87</v>
      </c>
      <c r="F6" s="36">
        <v>1979</v>
      </c>
      <c r="G6" s="37">
        <v>3.6384259263286367E-2</v>
      </c>
      <c r="H6" s="17">
        <v>14.887390251565101</v>
      </c>
      <c r="I6" s="10">
        <v>2.7987891740989513E-3</v>
      </c>
      <c r="J6" s="34" t="s">
        <v>122</v>
      </c>
      <c r="K6" s="15" t="s">
        <v>69</v>
      </c>
    </row>
    <row r="7" spans="1:11" x14ac:dyDescent="0.25">
      <c r="A7" s="35">
        <v>5</v>
      </c>
      <c r="B7" s="1">
        <v>73</v>
      </c>
      <c r="C7" t="s">
        <v>91</v>
      </c>
      <c r="D7" s="15" t="s">
        <v>20</v>
      </c>
      <c r="E7" s="16" t="s">
        <v>92</v>
      </c>
      <c r="F7" s="36">
        <v>1986</v>
      </c>
      <c r="G7" s="37">
        <v>3.7263888894813135E-2</v>
      </c>
      <c r="H7" s="17">
        <v>14.535967198583579</v>
      </c>
      <c r="I7" s="10">
        <v>2.8664529919087025E-3</v>
      </c>
      <c r="J7" s="34" t="s">
        <v>123</v>
      </c>
      <c r="K7" s="15" t="s">
        <v>69</v>
      </c>
    </row>
    <row r="8" spans="1:11" x14ac:dyDescent="0.25">
      <c r="A8" s="35">
        <v>6</v>
      </c>
      <c r="B8" s="1">
        <v>93</v>
      </c>
      <c r="C8" t="s">
        <v>93</v>
      </c>
      <c r="D8" s="15" t="s">
        <v>20</v>
      </c>
      <c r="E8" s="16" t="s">
        <v>27</v>
      </c>
      <c r="F8" s="36">
        <v>1974</v>
      </c>
      <c r="G8" s="37">
        <v>3.7611111110891216E-2</v>
      </c>
      <c r="H8" s="17">
        <v>14.401772525933536</v>
      </c>
      <c r="I8" s="10">
        <v>2.8931623931454783E-3</v>
      </c>
      <c r="J8" s="34" t="s">
        <v>124</v>
      </c>
      <c r="K8" s="15">
        <v>1</v>
      </c>
    </row>
    <row r="9" spans="1:11" x14ac:dyDescent="0.25">
      <c r="A9" s="35">
        <v>7</v>
      </c>
      <c r="B9" s="1">
        <v>96</v>
      </c>
      <c r="C9" t="s">
        <v>94</v>
      </c>
      <c r="D9" s="15" t="s">
        <v>20</v>
      </c>
      <c r="E9" s="16" t="s">
        <v>31</v>
      </c>
      <c r="F9" s="36">
        <v>1989</v>
      </c>
      <c r="G9" s="37">
        <v>3.8490740742417984E-2</v>
      </c>
      <c r="H9" s="17">
        <v>14.072648544010308</v>
      </c>
      <c r="I9" s="10">
        <v>2.9608262109552296E-3</v>
      </c>
      <c r="J9" s="34" t="s">
        <v>125</v>
      </c>
      <c r="K9" s="15">
        <v>1</v>
      </c>
    </row>
    <row r="10" spans="1:11" x14ac:dyDescent="0.25">
      <c r="A10" s="35">
        <v>8</v>
      </c>
      <c r="B10" s="1">
        <v>79</v>
      </c>
      <c r="C10" t="s">
        <v>95</v>
      </c>
      <c r="D10" s="15" t="s">
        <v>54</v>
      </c>
      <c r="E10" s="16" t="s">
        <v>87</v>
      </c>
      <c r="F10" s="36">
        <v>1968</v>
      </c>
      <c r="G10" s="37">
        <v>4.2206018522847444E-2</v>
      </c>
      <c r="H10" s="17">
        <v>12.833872647178161</v>
      </c>
      <c r="I10" s="10">
        <v>3.2466168094498035E-3</v>
      </c>
      <c r="J10" s="34" t="s">
        <v>126</v>
      </c>
      <c r="K10" s="15" t="s">
        <v>69</v>
      </c>
    </row>
    <row r="11" spans="1:11" x14ac:dyDescent="0.25">
      <c r="A11" s="35">
        <v>9</v>
      </c>
      <c r="B11" s="1">
        <v>78</v>
      </c>
      <c r="C11" t="s">
        <v>96</v>
      </c>
      <c r="D11" s="15" t="s">
        <v>20</v>
      </c>
      <c r="E11" s="16" t="s">
        <v>87</v>
      </c>
      <c r="F11" s="36">
        <v>1962</v>
      </c>
      <c r="G11" s="37">
        <v>4.2252314815414138E-2</v>
      </c>
      <c r="H11" s="17">
        <v>12.819810441937262</v>
      </c>
      <c r="I11" s="10">
        <v>3.2501780627241647E-3</v>
      </c>
      <c r="J11" s="34" t="s">
        <v>127</v>
      </c>
      <c r="K11" s="15">
        <v>1</v>
      </c>
    </row>
    <row r="12" spans="1:11" x14ac:dyDescent="0.25">
      <c r="A12" s="35">
        <v>10</v>
      </c>
      <c r="B12" s="1">
        <v>82</v>
      </c>
      <c r="C12" t="s">
        <v>97</v>
      </c>
      <c r="D12" s="15" t="s">
        <v>20</v>
      </c>
      <c r="E12" s="16" t="s">
        <v>98</v>
      </c>
      <c r="F12" s="36">
        <v>1992</v>
      </c>
      <c r="G12" s="37">
        <v>4.3942129632341675E-2</v>
      </c>
      <c r="H12" s="17">
        <v>12.326818731789382</v>
      </c>
      <c r="I12" s="10">
        <v>3.3801638178724367E-3</v>
      </c>
      <c r="J12" s="34" t="s">
        <v>125</v>
      </c>
      <c r="K12" s="15">
        <v>2</v>
      </c>
    </row>
    <row r="13" spans="1:11" x14ac:dyDescent="0.25">
      <c r="A13" s="35">
        <v>11</v>
      </c>
      <c r="B13" s="1">
        <v>90</v>
      </c>
      <c r="C13" t="s">
        <v>99</v>
      </c>
      <c r="D13" s="15" t="s">
        <v>54</v>
      </c>
      <c r="E13" s="16" t="s">
        <v>23</v>
      </c>
      <c r="F13" s="36">
        <v>1974</v>
      </c>
      <c r="G13" s="37">
        <v>4.8965277783281635E-2</v>
      </c>
      <c r="H13" s="17">
        <v>11.062260671001637</v>
      </c>
      <c r="I13" s="10">
        <v>3.7665598294832027E-3</v>
      </c>
      <c r="J13" s="34" t="s">
        <v>128</v>
      </c>
      <c r="K13" s="15" t="s">
        <v>69</v>
      </c>
    </row>
    <row r="14" spans="1:11" x14ac:dyDescent="0.25">
      <c r="A14" s="35">
        <v>12</v>
      </c>
      <c r="B14" s="1">
        <v>88</v>
      </c>
      <c r="C14" t="s">
        <v>100</v>
      </c>
      <c r="D14" s="15" t="s">
        <v>20</v>
      </c>
      <c r="E14" s="16" t="s">
        <v>101</v>
      </c>
      <c r="F14" s="36">
        <v>1965</v>
      </c>
      <c r="G14" s="37">
        <v>4.8988425929564983E-2</v>
      </c>
      <c r="H14" s="17">
        <v>11.057033501045105</v>
      </c>
      <c r="I14" s="10">
        <v>3.7683404561203834E-3</v>
      </c>
      <c r="J14" s="34" t="s">
        <v>129</v>
      </c>
      <c r="K14" s="15">
        <v>1</v>
      </c>
    </row>
    <row r="15" spans="1:11" x14ac:dyDescent="0.25">
      <c r="A15" s="35">
        <v>13</v>
      </c>
      <c r="B15" s="1">
        <v>86</v>
      </c>
      <c r="C15" t="s">
        <v>102</v>
      </c>
      <c r="D15" s="15" t="s">
        <v>20</v>
      </c>
      <c r="E15" s="16" t="s">
        <v>103</v>
      </c>
      <c r="F15" s="36">
        <v>1969</v>
      </c>
      <c r="G15" s="37">
        <v>5.3039351856568828E-2</v>
      </c>
      <c r="H15" s="17">
        <v>10.212543096896502</v>
      </c>
      <c r="I15" s="10">
        <v>4.0799501428129869E-3</v>
      </c>
      <c r="J15" s="34" t="s">
        <v>130</v>
      </c>
      <c r="K15" s="15">
        <v>1</v>
      </c>
    </row>
    <row r="16" spans="1:11" x14ac:dyDescent="0.25">
      <c r="A16" s="35">
        <v>14</v>
      </c>
      <c r="B16" s="1">
        <v>75</v>
      </c>
      <c r="C16" t="s">
        <v>104</v>
      </c>
      <c r="D16" s="15" t="s">
        <v>20</v>
      </c>
      <c r="E16" s="16" t="s">
        <v>52</v>
      </c>
      <c r="F16" s="36">
        <v>1965</v>
      </c>
      <c r="G16" s="37">
        <v>5.5284722227952443E-2</v>
      </c>
      <c r="H16" s="17">
        <v>9.7977640989719088</v>
      </c>
      <c r="I16" s="10">
        <v>4.2526709406117266E-3</v>
      </c>
      <c r="J16" s="34" t="s">
        <v>129</v>
      </c>
      <c r="K16" s="15">
        <v>2</v>
      </c>
    </row>
    <row r="17" spans="1:11" x14ac:dyDescent="0.25">
      <c r="A17" s="35">
        <v>15</v>
      </c>
      <c r="B17" s="1">
        <v>84</v>
      </c>
      <c r="C17" t="s">
        <v>105</v>
      </c>
      <c r="D17" s="15" t="s">
        <v>54</v>
      </c>
      <c r="E17" s="16" t="s">
        <v>106</v>
      </c>
      <c r="F17" s="36">
        <v>1971</v>
      </c>
      <c r="G17" s="37">
        <v>5.5770833336282521E-2</v>
      </c>
      <c r="H17" s="17">
        <v>9.7123645867109101</v>
      </c>
      <c r="I17" s="10">
        <v>4.2900641027909629E-3</v>
      </c>
      <c r="J17" s="34" t="s">
        <v>131</v>
      </c>
      <c r="K17" s="15" t="s">
        <v>69</v>
      </c>
    </row>
    <row r="18" spans="1:11" x14ac:dyDescent="0.25">
      <c r="A18" s="35">
        <v>16</v>
      </c>
      <c r="B18" s="1">
        <v>87</v>
      </c>
      <c r="C18" t="s">
        <v>107</v>
      </c>
      <c r="D18" s="15" t="s">
        <v>54</v>
      </c>
      <c r="E18" s="16" t="s">
        <v>108</v>
      </c>
      <c r="F18" s="36">
        <v>1973</v>
      </c>
      <c r="G18" s="37">
        <v>5.6106481482856907E-2</v>
      </c>
      <c r="H18" s="17">
        <v>9.6542619025605898</v>
      </c>
      <c r="I18" s="10">
        <v>4.3158831909889932E-3</v>
      </c>
      <c r="J18" s="34" t="s">
        <v>132</v>
      </c>
      <c r="K18" s="15" t="s">
        <v>69</v>
      </c>
    </row>
    <row r="19" spans="1:11" x14ac:dyDescent="0.25">
      <c r="A19" s="35">
        <v>17</v>
      </c>
      <c r="B19" s="1">
        <v>80</v>
      </c>
      <c r="C19" t="s">
        <v>109</v>
      </c>
      <c r="D19" s="15" t="s">
        <v>54</v>
      </c>
      <c r="E19" s="16" t="s">
        <v>21</v>
      </c>
      <c r="F19" s="36">
        <v>1983</v>
      </c>
      <c r="G19" s="37">
        <v>5.7252314814832062E-2</v>
      </c>
      <c r="H19" s="17">
        <v>9.4610439493765224</v>
      </c>
      <c r="I19" s="10">
        <v>4.4040242165255435E-3</v>
      </c>
      <c r="J19" s="34" t="s">
        <v>133</v>
      </c>
      <c r="K19" s="15" t="s">
        <v>69</v>
      </c>
    </row>
    <row r="20" spans="1:11" x14ac:dyDescent="0.25">
      <c r="A20" s="35">
        <v>18</v>
      </c>
      <c r="B20" s="1">
        <v>91</v>
      </c>
      <c r="C20" t="s">
        <v>110</v>
      </c>
      <c r="D20" s="15" t="s">
        <v>20</v>
      </c>
      <c r="E20" s="16" t="s">
        <v>31</v>
      </c>
      <c r="F20" s="36">
        <v>1948</v>
      </c>
      <c r="G20" s="37">
        <v>5.7576388891902752E-2</v>
      </c>
      <c r="H20" s="17">
        <v>9.4077915807402075</v>
      </c>
      <c r="I20" s="10">
        <v>4.428952991684827E-3</v>
      </c>
      <c r="J20" s="34" t="s">
        <v>134</v>
      </c>
      <c r="K20" s="15">
        <v>1</v>
      </c>
    </row>
    <row r="21" spans="1:11" x14ac:dyDescent="0.25">
      <c r="A21" s="35">
        <v>19</v>
      </c>
      <c r="B21" s="1">
        <v>83</v>
      </c>
      <c r="C21" t="s">
        <v>111</v>
      </c>
      <c r="D21" s="15" t="s">
        <v>54</v>
      </c>
      <c r="E21" s="16" t="s">
        <v>106</v>
      </c>
      <c r="F21" s="36">
        <v>1972</v>
      </c>
      <c r="G21" s="37">
        <v>5.7761574076721445E-2</v>
      </c>
      <c r="H21" s="17">
        <v>9.3776299438654735</v>
      </c>
      <c r="I21" s="10">
        <v>4.4431980059016496E-3</v>
      </c>
      <c r="J21" s="34" t="s">
        <v>135</v>
      </c>
      <c r="K21" s="15">
        <v>1</v>
      </c>
    </row>
    <row r="22" spans="1:11" x14ac:dyDescent="0.25">
      <c r="A22" s="35">
        <v>20</v>
      </c>
      <c r="B22" s="1">
        <v>81</v>
      </c>
      <c r="C22" t="s">
        <v>112</v>
      </c>
      <c r="D22" s="15" t="s">
        <v>54</v>
      </c>
      <c r="E22" s="16" t="s">
        <v>98</v>
      </c>
      <c r="F22" s="36">
        <v>1995</v>
      </c>
      <c r="G22" s="37">
        <v>5.7854166669130791E-2</v>
      </c>
      <c r="H22" s="17">
        <v>9.3626215336307563</v>
      </c>
      <c r="I22" s="10">
        <v>4.4503205130100604E-3</v>
      </c>
      <c r="J22" s="34" t="s">
        <v>136</v>
      </c>
      <c r="K22" s="15">
        <v>1</v>
      </c>
    </row>
    <row r="23" spans="1:11" x14ac:dyDescent="0.25">
      <c r="A23" s="35">
        <v>21</v>
      </c>
      <c r="B23" s="1">
        <v>74</v>
      </c>
      <c r="C23" t="s">
        <v>113</v>
      </c>
      <c r="D23" s="15" t="s">
        <v>20</v>
      </c>
      <c r="E23" s="16" t="s">
        <v>38</v>
      </c>
      <c r="F23" s="36">
        <v>1979</v>
      </c>
      <c r="G23" s="37">
        <v>6.0631944448687136E-2</v>
      </c>
      <c r="H23" s="17">
        <v>8.9336845715888202</v>
      </c>
      <c r="I23" s="10">
        <v>4.6639957268220875E-3</v>
      </c>
      <c r="J23" s="34" t="s">
        <v>137</v>
      </c>
      <c r="K23" s="15">
        <v>1</v>
      </c>
    </row>
    <row r="24" spans="1:11" x14ac:dyDescent="0.25">
      <c r="A24" s="35">
        <v>22</v>
      </c>
      <c r="B24" s="1">
        <v>89</v>
      </c>
      <c r="C24" t="s">
        <v>114</v>
      </c>
      <c r="D24" s="15" t="s">
        <v>54</v>
      </c>
      <c r="E24" s="16" t="s">
        <v>115</v>
      </c>
      <c r="F24" s="36">
        <v>1961</v>
      </c>
      <c r="G24" s="37">
        <v>6.3942129629140254E-2</v>
      </c>
      <c r="H24" s="17">
        <v>8.47120153501759</v>
      </c>
      <c r="I24" s="10">
        <v>4.9186253560877117E-3</v>
      </c>
      <c r="J24" s="34" t="s">
        <v>138</v>
      </c>
      <c r="K24" s="15">
        <v>1</v>
      </c>
    </row>
    <row r="25" spans="1:11" x14ac:dyDescent="0.25">
      <c r="A25" s="35">
        <v>23</v>
      </c>
      <c r="B25" s="1">
        <v>92</v>
      </c>
      <c r="C25" t="s">
        <v>116</v>
      </c>
      <c r="D25" s="15" t="s">
        <v>20</v>
      </c>
      <c r="E25" s="16" t="s">
        <v>115</v>
      </c>
      <c r="F25" s="36">
        <v>1966</v>
      </c>
      <c r="G25" s="37">
        <v>6.40347222215496E-2</v>
      </c>
      <c r="H25" s="17">
        <v>8.4589523913696247</v>
      </c>
      <c r="I25" s="10">
        <v>4.9257478631961234E-3</v>
      </c>
      <c r="J25" s="34" t="s">
        <v>129</v>
      </c>
      <c r="K25" s="15">
        <v>3</v>
      </c>
    </row>
    <row r="26" spans="1:11" x14ac:dyDescent="0.25">
      <c r="A26" s="35">
        <v>24</v>
      </c>
      <c r="B26" s="1">
        <v>85</v>
      </c>
      <c r="C26" t="s">
        <v>117</v>
      </c>
      <c r="D26" s="15" t="s">
        <v>54</v>
      </c>
      <c r="E26" s="16" t="s">
        <v>118</v>
      </c>
      <c r="F26" s="36">
        <v>1963</v>
      </c>
      <c r="G26" s="37">
        <v>6.9671296296291985E-2</v>
      </c>
      <c r="H26" s="17">
        <v>7.7746029636525513</v>
      </c>
      <c r="I26" s="10">
        <v>5.3593304843301531E-3</v>
      </c>
      <c r="J26" s="34" t="s">
        <v>139</v>
      </c>
      <c r="K26" s="15">
        <v>1</v>
      </c>
    </row>
  </sheetData>
  <autoFilter ref="A2:K2" xr:uid="{00000000-0009-0000-0000-000000000000}"/>
  <mergeCells count="1">
    <mergeCell ref="A1:D1"/>
  </mergeCells>
  <conditionalFormatting sqref="A3:A26">
    <cfRule type="expression" dxfId="7" priority="5" stopIfTrue="1">
      <formula>N3&gt;0</formula>
    </cfRule>
  </conditionalFormatting>
  <conditionalFormatting sqref="K3:K26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J3:J26">
    <cfRule type="expression" dxfId="3" priority="109" stopIfTrue="1">
      <formula>K3=V3</formula>
    </cfRule>
  </conditionalFormatting>
  <pageMargins left="0.51181102362204722" right="0.11811023622047245" top="0.55118110236220474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9"/>
  <sheetViews>
    <sheetView workbookViewId="0">
      <selection activeCell="B4" sqref="B4"/>
    </sheetView>
  </sheetViews>
  <sheetFormatPr defaultRowHeight="15" x14ac:dyDescent="0.25"/>
  <cols>
    <col min="1" max="1" width="9.85546875" customWidth="1"/>
    <col min="2" max="2" width="41" customWidth="1"/>
    <col min="3" max="3" width="11.7109375" customWidth="1"/>
    <col min="4" max="4" width="5.7109375" customWidth="1"/>
    <col min="5" max="5" width="6.28515625" customWidth="1"/>
    <col min="6" max="6" width="5.42578125" customWidth="1"/>
  </cols>
  <sheetData>
    <row r="1" spans="1:6" ht="17.25" thickBot="1" x14ac:dyDescent="0.3">
      <c r="A1" s="26" t="str">
        <f>'Class. Km 24'!A1</f>
        <v>Crossing 43° Parallelo</v>
      </c>
      <c r="B1" s="27"/>
      <c r="C1" s="23"/>
      <c r="D1" s="28" t="str">
        <f>"Km. " &amp;'Class. Km 24'!G1</f>
        <v>Km. 24</v>
      </c>
      <c r="E1" s="29"/>
      <c r="F1" s="30"/>
    </row>
    <row r="2" spans="1:6" ht="17.25" thickBot="1" x14ac:dyDescent="0.3">
      <c r="A2" s="47" t="str">
        <f>'Class. Km 24'!E1</f>
        <v>Gallina (SI)</v>
      </c>
      <c r="B2" s="48"/>
      <c r="C2" s="49">
        <f>'Class. Km 24'!J1</f>
        <v>44866</v>
      </c>
      <c r="D2" s="31"/>
      <c r="E2" s="31"/>
      <c r="F2" s="32"/>
    </row>
    <row r="3" spans="1:6" ht="18.75" thickBot="1" x14ac:dyDescent="0.3">
      <c r="A3" s="53" t="s">
        <v>16</v>
      </c>
      <c r="B3" s="54"/>
      <c r="C3" s="55"/>
      <c r="D3" s="43" t="s">
        <v>12</v>
      </c>
      <c r="E3" s="44"/>
      <c r="F3" s="45"/>
    </row>
    <row r="4" spans="1:6" ht="30.75" thickBot="1" x14ac:dyDescent="0.3">
      <c r="A4" s="50" t="s">
        <v>13</v>
      </c>
      <c r="B4" s="51" t="s">
        <v>5</v>
      </c>
      <c r="C4" s="52" t="s">
        <v>14</v>
      </c>
      <c r="D4" s="56" t="s">
        <v>141</v>
      </c>
      <c r="E4" s="56" t="s">
        <v>140</v>
      </c>
      <c r="F4" s="57" t="s">
        <v>15</v>
      </c>
    </row>
    <row r="5" spans="1:6" ht="17.25" thickTop="1" thickBot="1" x14ac:dyDescent="0.3">
      <c r="A5" s="2">
        <v>1</v>
      </c>
      <c r="B5" s="38" t="s">
        <v>31</v>
      </c>
      <c r="C5" s="39">
        <v>6</v>
      </c>
      <c r="D5" s="46">
        <v>2</v>
      </c>
      <c r="E5" s="46">
        <v>4</v>
      </c>
      <c r="F5" s="46"/>
    </row>
    <row r="6" spans="1:6" ht="16.5" thickBot="1" x14ac:dyDescent="0.3">
      <c r="A6" s="2">
        <v>2</v>
      </c>
      <c r="B6" s="38" t="s">
        <v>87</v>
      </c>
      <c r="C6" s="39">
        <v>4</v>
      </c>
      <c r="D6" s="7">
        <v>0</v>
      </c>
      <c r="E6" s="7">
        <v>4</v>
      </c>
      <c r="F6" s="7"/>
    </row>
    <row r="7" spans="1:6" ht="16.5" thickBot="1" x14ac:dyDescent="0.3">
      <c r="A7" s="2">
        <v>3</v>
      </c>
      <c r="B7" s="38" t="s">
        <v>21</v>
      </c>
      <c r="C7" s="39">
        <v>4</v>
      </c>
      <c r="D7" s="7">
        <v>3</v>
      </c>
      <c r="E7" s="7">
        <v>1</v>
      </c>
      <c r="F7" s="7"/>
    </row>
    <row r="8" spans="1:6" ht="16.5" thickBot="1" x14ac:dyDescent="0.3">
      <c r="A8" s="2">
        <v>4</v>
      </c>
      <c r="B8" s="38" t="s">
        <v>27</v>
      </c>
      <c r="C8" s="39">
        <v>4</v>
      </c>
      <c r="D8" s="7">
        <v>3</v>
      </c>
      <c r="E8" s="7">
        <v>1</v>
      </c>
      <c r="F8" s="7"/>
    </row>
    <row r="9" spans="1:6" ht="16.5" thickBot="1" x14ac:dyDescent="0.3">
      <c r="A9" s="2">
        <v>5</v>
      </c>
      <c r="B9" s="38" t="s">
        <v>23</v>
      </c>
      <c r="C9" s="39">
        <v>3</v>
      </c>
      <c r="D9" s="7">
        <v>2</v>
      </c>
      <c r="E9" s="7">
        <v>1</v>
      </c>
      <c r="F9" s="7"/>
    </row>
    <row r="10" spans="1:6" ht="16.5" thickBot="1" x14ac:dyDescent="0.3">
      <c r="A10" s="2">
        <v>6</v>
      </c>
      <c r="B10" s="38" t="s">
        <v>36</v>
      </c>
      <c r="C10" s="39">
        <v>3</v>
      </c>
      <c r="D10" s="7">
        <v>3</v>
      </c>
      <c r="E10" s="7"/>
      <c r="F10" s="7"/>
    </row>
    <row r="11" spans="1:6" ht="16.5" thickBot="1" x14ac:dyDescent="0.3">
      <c r="A11" s="2">
        <v>7</v>
      </c>
      <c r="B11" s="38" t="s">
        <v>33</v>
      </c>
      <c r="C11" s="39">
        <v>3</v>
      </c>
      <c r="D11" s="7">
        <v>3</v>
      </c>
      <c r="E11" s="7"/>
      <c r="F11" s="7"/>
    </row>
    <row r="12" spans="1:6" ht="16.5" thickBot="1" x14ac:dyDescent="0.3">
      <c r="A12" s="2">
        <v>8</v>
      </c>
      <c r="B12" s="38" t="s">
        <v>98</v>
      </c>
      <c r="C12" s="39">
        <v>2</v>
      </c>
      <c r="D12" s="7">
        <v>0</v>
      </c>
      <c r="E12" s="7">
        <v>2</v>
      </c>
      <c r="F12" s="7"/>
    </row>
    <row r="13" spans="1:6" ht="16.5" thickBot="1" x14ac:dyDescent="0.3">
      <c r="A13" s="2">
        <v>9</v>
      </c>
      <c r="B13" s="38" t="s">
        <v>106</v>
      </c>
      <c r="C13" s="39">
        <v>2</v>
      </c>
      <c r="D13" s="7">
        <v>0</v>
      </c>
      <c r="E13" s="7">
        <v>2</v>
      </c>
      <c r="F13" s="7"/>
    </row>
    <row r="14" spans="1:6" ht="16.5" thickBot="1" x14ac:dyDescent="0.3">
      <c r="A14" s="2">
        <v>10</v>
      </c>
      <c r="B14" s="38" t="s">
        <v>25</v>
      </c>
      <c r="C14" s="39">
        <v>2</v>
      </c>
      <c r="D14" s="7">
        <v>2</v>
      </c>
      <c r="E14" s="7"/>
      <c r="F14" s="7"/>
    </row>
    <row r="15" spans="1:6" ht="16.5" thickBot="1" x14ac:dyDescent="0.3">
      <c r="A15" s="2">
        <v>11</v>
      </c>
      <c r="B15" s="38" t="s">
        <v>115</v>
      </c>
      <c r="C15" s="39">
        <v>2</v>
      </c>
      <c r="D15" s="7">
        <v>0</v>
      </c>
      <c r="E15" s="7">
        <v>2</v>
      </c>
      <c r="F15" s="7"/>
    </row>
    <row r="16" spans="1:6" ht="16.5" thickBot="1" x14ac:dyDescent="0.3">
      <c r="A16" s="2">
        <v>12</v>
      </c>
      <c r="B16" s="38" t="s">
        <v>47</v>
      </c>
      <c r="C16" s="39">
        <v>1</v>
      </c>
      <c r="D16" s="7">
        <v>1</v>
      </c>
      <c r="E16" s="7"/>
      <c r="F16" s="7"/>
    </row>
    <row r="17" spans="1:6" ht="16.5" thickBot="1" x14ac:dyDescent="0.3">
      <c r="A17" s="2">
        <v>13</v>
      </c>
      <c r="B17" s="38" t="s">
        <v>42</v>
      </c>
      <c r="C17" s="39">
        <v>1</v>
      </c>
      <c r="D17" s="7">
        <v>1</v>
      </c>
      <c r="E17" s="7"/>
      <c r="F17" s="7"/>
    </row>
    <row r="18" spans="1:6" ht="16.5" thickBot="1" x14ac:dyDescent="0.3">
      <c r="A18" s="2">
        <v>14</v>
      </c>
      <c r="B18" s="38" t="s">
        <v>29</v>
      </c>
      <c r="C18" s="39">
        <v>1</v>
      </c>
      <c r="D18" s="7">
        <v>1</v>
      </c>
      <c r="E18" s="7"/>
      <c r="F18" s="7"/>
    </row>
    <row r="19" spans="1:6" ht="16.5" thickBot="1" x14ac:dyDescent="0.3">
      <c r="A19" s="2">
        <v>15</v>
      </c>
      <c r="B19" s="38" t="s">
        <v>101</v>
      </c>
      <c r="C19" s="39">
        <v>1</v>
      </c>
      <c r="D19" s="7">
        <v>0</v>
      </c>
      <c r="E19" s="7">
        <v>1</v>
      </c>
      <c r="F19" s="7"/>
    </row>
    <row r="20" spans="1:6" ht="16.5" thickBot="1" x14ac:dyDescent="0.3">
      <c r="A20" s="2">
        <v>16</v>
      </c>
      <c r="B20" s="38" t="s">
        <v>118</v>
      </c>
      <c r="C20" s="39">
        <v>1</v>
      </c>
      <c r="D20" s="7">
        <v>0</v>
      </c>
      <c r="E20" s="7">
        <v>1</v>
      </c>
      <c r="F20" s="7"/>
    </row>
    <row r="21" spans="1:6" ht="16.5" thickBot="1" x14ac:dyDescent="0.3">
      <c r="A21" s="2">
        <v>17</v>
      </c>
      <c r="B21" s="38" t="s">
        <v>92</v>
      </c>
      <c r="C21" s="39">
        <v>1</v>
      </c>
      <c r="D21" s="7">
        <v>0</v>
      </c>
      <c r="E21" s="7">
        <v>1</v>
      </c>
      <c r="F21" s="7"/>
    </row>
    <row r="22" spans="1:6" ht="16.5" thickBot="1" x14ac:dyDescent="0.3">
      <c r="A22" s="2">
        <v>18</v>
      </c>
      <c r="B22" s="38" t="s">
        <v>45</v>
      </c>
      <c r="C22" s="39">
        <v>1</v>
      </c>
      <c r="D22" s="7">
        <v>1</v>
      </c>
      <c r="E22" s="7"/>
      <c r="F22" s="7"/>
    </row>
    <row r="23" spans="1:6" ht="16.5" thickBot="1" x14ac:dyDescent="0.3">
      <c r="A23" s="2">
        <v>19</v>
      </c>
      <c r="B23" s="38" t="s">
        <v>63</v>
      </c>
      <c r="C23" s="39">
        <v>1</v>
      </c>
      <c r="D23" s="7">
        <v>1</v>
      </c>
      <c r="E23" s="7"/>
      <c r="F23" s="7"/>
    </row>
    <row r="24" spans="1:6" ht="16.5" thickBot="1" x14ac:dyDescent="0.3">
      <c r="A24" s="2">
        <v>20</v>
      </c>
      <c r="B24" s="38" t="s">
        <v>103</v>
      </c>
      <c r="C24" s="39">
        <v>1</v>
      </c>
      <c r="D24" s="7">
        <v>0</v>
      </c>
      <c r="E24" s="7">
        <v>1</v>
      </c>
      <c r="F24" s="7"/>
    </row>
    <row r="25" spans="1:6" ht="16.5" thickBot="1" x14ac:dyDescent="0.3">
      <c r="A25" s="2">
        <v>21</v>
      </c>
      <c r="B25" s="38" t="s">
        <v>55</v>
      </c>
      <c r="C25" s="39">
        <v>1</v>
      </c>
      <c r="D25" s="7">
        <v>1</v>
      </c>
      <c r="E25" s="7"/>
      <c r="F25" s="7"/>
    </row>
    <row r="26" spans="1:6" ht="16.5" thickBot="1" x14ac:dyDescent="0.3">
      <c r="A26" s="2">
        <v>22</v>
      </c>
      <c r="B26" s="38" t="s">
        <v>108</v>
      </c>
      <c r="C26" s="39">
        <v>1</v>
      </c>
      <c r="D26" s="7">
        <v>0</v>
      </c>
      <c r="E26" s="7">
        <v>1</v>
      </c>
      <c r="F26" s="7"/>
    </row>
    <row r="27" spans="1:6" ht="16.5" thickBot="1" x14ac:dyDescent="0.3">
      <c r="A27" s="2"/>
      <c r="B27" s="38" t="s">
        <v>38</v>
      </c>
      <c r="C27" s="39">
        <v>4</v>
      </c>
      <c r="D27" s="7">
        <v>3</v>
      </c>
      <c r="E27" s="7">
        <v>1</v>
      </c>
      <c r="F27" s="7"/>
    </row>
    <row r="28" spans="1:6" ht="16.5" thickBot="1" x14ac:dyDescent="0.3">
      <c r="A28" s="2"/>
      <c r="B28" s="38" t="s">
        <v>52</v>
      </c>
      <c r="C28" s="42">
        <v>6</v>
      </c>
      <c r="D28" s="41">
        <v>5</v>
      </c>
      <c r="E28" s="8">
        <v>1</v>
      </c>
      <c r="F28" s="8"/>
    </row>
    <row r="29" spans="1:6" ht="16.5" thickBot="1" x14ac:dyDescent="0.3">
      <c r="A29" s="2"/>
      <c r="B29" s="40" t="s">
        <v>14</v>
      </c>
      <c r="C29" s="58">
        <f>SUM(C5:C28)</f>
        <v>56</v>
      </c>
      <c r="D29" s="59">
        <v>32</v>
      </c>
      <c r="E29" s="58">
        <v>24</v>
      </c>
      <c r="F29" s="60"/>
    </row>
  </sheetData>
  <autoFilter ref="A4:F4" xr:uid="{00000000-0009-0000-0000-000002000000}"/>
  <sortState xmlns:xlrd2="http://schemas.microsoft.com/office/spreadsheetml/2017/richdata2" ref="B6:F26">
    <sortCondition descending="1" ref="C6:C26"/>
    <sortCondition ref="B6:B26"/>
  </sortState>
  <mergeCells count="6">
    <mergeCell ref="A3:C3"/>
    <mergeCell ref="D3:F3"/>
    <mergeCell ref="A1:B1"/>
    <mergeCell ref="D1:F1"/>
    <mergeCell ref="A2:B2"/>
    <mergeCell ref="C2:F2"/>
  </mergeCells>
  <conditionalFormatting sqref="C29:F29 D5:F28">
    <cfRule type="cellIs" dxfId="2" priority="2" operator="equal">
      <formula>0</formula>
    </cfRule>
  </conditionalFormatting>
  <pageMargins left="0.9055118110236221" right="0.31496062992125984" top="0.55118110236220474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Class. Km 24</vt:lpstr>
      <vt:lpstr>Class. Km 13</vt:lpstr>
      <vt:lpstr>Società</vt:lpstr>
      <vt:lpstr>'Class. Km 13'!Titoli_stampa</vt:lpstr>
      <vt:lpstr>'Class. Km 24'!Titoli_stampa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2022-11-01T17:09:23Z</cp:lastPrinted>
  <dcterms:created xsi:type="dcterms:W3CDTF">2016-08-21T19:10:55Z</dcterms:created>
  <dcterms:modified xsi:type="dcterms:W3CDTF">2022-11-01T17:12:34Z</dcterms:modified>
</cp:coreProperties>
</file>